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2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52511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F12" i="2"/>
  <c r="B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<sst xmlns="http://schemas.openxmlformats.org/spreadsheetml/2006/main" count="27" uniqueCount="27">
  <si>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</si>
  <si>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</si>
  <si>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</si>
  <si>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</si>
  <si>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</si>
  <si>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</si>
  <si>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</si>
  <si>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</si>
  <si>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</si>
  <si>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</si>
  <si>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</si>
  <si>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</si>
  <si>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</si>
  <si>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</si>
  <si>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</si>
  <si>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</si>
  <si>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</si>
  <si>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</si>
  <si>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</si>
  <si>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</si>
  <si>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</si>
  <si>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</si>
  <si>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</si>
  <si>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</si>
  <si>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</si>
  <si>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</si>
  <si>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Junta Municipal de Agua Potable y Alcantarillado de Cortázar, Gto.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</si>
</sst>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B3" sqref="B3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205091855.00999996</v>
      </c>
      <c r="C3" s="11">
        <f t="shared" ref="C3:F3" si="0">C4+C12</f>
        <v>176673460.90000004</v>
      </c>
      <c r="D3" s="11">
        <f t="shared" si="0"/>
        <v>180127773.55000001</v>
      </c>
      <c r="E3" s="11">
        <f t="shared" si="0"/>
        <v>201637542.35999998</v>
      </c>
      <c r="F3" s="11">
        <f t="shared" si="0"/>
        <v>-3454312.6499999799</v>
      </c>
    </row>
    <row r="4" spans="1:6" x14ac:dyDescent="0.2">
      <c r="A4" s="5" t="s">
        <v>4</v>
      </c>
      <c r="B4" s="11">
        <f>SUM(B5:B11)</f>
        <v>27706634.979999997</v>
      </c>
      <c r="C4" s="11">
        <f>SUM(C5:C11)</f>
        <v>159946402.81000003</v>
      </c>
      <c r="D4" s="11">
        <f>SUM(D5:D11)</f>
        <v>169091373.62</v>
      </c>
      <c r="E4" s="11">
        <f>SUM(E5:E11)</f>
        <v>18561664.170000009</v>
      </c>
      <c r="F4" s="11">
        <f>SUM(F5:F11)</f>
        <v>-9144970.8099999912</v>
      </c>
    </row>
    <row r="5" spans="1:6" x14ac:dyDescent="0.2">
      <c r="A5" s="6" t="s">
        <v>5</v>
      </c>
      <c r="B5" s="12">
        <v>19173913.719999999</v>
      </c>
      <c r="C5" s="12">
        <v>86510679.200000003</v>
      </c>
      <c r="D5" s="12">
        <v>96915204.079999998</v>
      </c>
      <c r="E5" s="12">
        <f>B5+C5-D5</f>
        <v>8769388.8400000036</v>
      </c>
      <c r="F5" s="12">
        <f t="shared" ref="F5:F11" si="1">E5-B5</f>
        <v>-10404524.879999995</v>
      </c>
    </row>
    <row r="6" spans="1:6" x14ac:dyDescent="0.2">
      <c r="A6" s="6" t="s">
        <v>6</v>
      </c>
      <c r="B6" s="12">
        <v>5691196.79</v>
      </c>
      <c r="C6" s="12">
        <v>69598098.219999999</v>
      </c>
      <c r="D6" s="12">
        <v>69678642.670000002</v>
      </c>
      <c r="E6" s="12">
        <f t="shared" ref="E6:E11" si="2">B6+C6-D6</f>
        <v>5610652.3400000036</v>
      </c>
      <c r="F6" s="12">
        <f t="shared" si="1"/>
        <v>-80544.449999996461</v>
      </c>
    </row>
    <row r="7" spans="1:6" x14ac:dyDescent="0.2">
      <c r="A7" s="6" t="s">
        <v>7</v>
      </c>
      <c r="B7" s="12">
        <v>928451.14</v>
      </c>
      <c r="C7" s="12">
        <v>659031.02</v>
      </c>
      <c r="D7" s="12">
        <v>1407248.07</v>
      </c>
      <c r="E7" s="12">
        <f t="shared" si="2"/>
        <v>180234.09000000008</v>
      </c>
      <c r="F7" s="12">
        <f t="shared" si="1"/>
        <v>-748217.04999999993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1913073.33</v>
      </c>
      <c r="C9" s="12">
        <v>3178594.37</v>
      </c>
      <c r="D9" s="12">
        <v>1090278.8</v>
      </c>
      <c r="E9" s="12">
        <f t="shared" si="2"/>
        <v>4001388.9000000004</v>
      </c>
      <c r="F9" s="12">
        <f t="shared" si="1"/>
        <v>2088315.5700000003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177385220.02999997</v>
      </c>
      <c r="C12" s="11">
        <f>SUM(C13:C21)</f>
        <v>16727058.09</v>
      </c>
      <c r="D12" s="11">
        <f>SUM(D13:D21)</f>
        <v>11036399.93</v>
      </c>
      <c r="E12" s="11">
        <f>SUM(E13:E21)</f>
        <v>183075878.18999997</v>
      </c>
      <c r="F12" s="11">
        <f>SUM(F13:F21)</f>
        <v>5690658.1600000113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189969657.13999999</v>
      </c>
      <c r="C15" s="13">
        <v>13762787.25</v>
      </c>
      <c r="D15" s="13">
        <v>9274260.1699999999</v>
      </c>
      <c r="E15" s="13">
        <f t="shared" si="4"/>
        <v>194458184.22</v>
      </c>
      <c r="F15" s="13">
        <f t="shared" si="3"/>
        <v>4488527.0800000131</v>
      </c>
    </row>
    <row r="16" spans="1:6" x14ac:dyDescent="0.2">
      <c r="A16" s="6" t="s">
        <v>14</v>
      </c>
      <c r="B16" s="12">
        <v>30315891.190000001</v>
      </c>
      <c r="C16" s="12">
        <v>2659692.84</v>
      </c>
      <c r="D16" s="12">
        <v>1369596.42</v>
      </c>
      <c r="E16" s="12">
        <f t="shared" si="4"/>
        <v>31605987.609999999</v>
      </c>
      <c r="F16" s="12">
        <f t="shared" si="3"/>
        <v>1290096.4199999981</v>
      </c>
    </row>
    <row r="17" spans="1:6" x14ac:dyDescent="0.2">
      <c r="A17" s="6" t="s">
        <v>15</v>
      </c>
      <c r="B17" s="12">
        <v>8202907.3399999999</v>
      </c>
      <c r="C17" s="12">
        <v>304578</v>
      </c>
      <c r="D17" s="12">
        <v>152289</v>
      </c>
      <c r="E17" s="12">
        <f t="shared" si="4"/>
        <v>8355196.3399999999</v>
      </c>
      <c r="F17" s="12">
        <f t="shared" si="3"/>
        <v>152289</v>
      </c>
    </row>
    <row r="18" spans="1:6" x14ac:dyDescent="0.2">
      <c r="A18" s="6" t="s">
        <v>16</v>
      </c>
      <c r="B18" s="12">
        <v>-51729394.200000003</v>
      </c>
      <c r="C18" s="12">
        <v>0</v>
      </c>
      <c r="D18" s="12">
        <v>0</v>
      </c>
      <c r="E18" s="12">
        <f t="shared" si="4"/>
        <v>-51729394.200000003</v>
      </c>
      <c r="F18" s="12">
        <f t="shared" si="3"/>
        <v>0</v>
      </c>
    </row>
    <row r="19" spans="1:6" x14ac:dyDescent="0.2">
      <c r="A19" s="6" t="s">
        <v>17</v>
      </c>
      <c r="B19" s="12">
        <v>626158.56000000006</v>
      </c>
      <c r="C19" s="12">
        <v>0</v>
      </c>
      <c r="D19" s="12">
        <v>240254.34</v>
      </c>
      <c r="E19" s="12">
        <f t="shared" si="4"/>
        <v>385904.22000000009</v>
      </c>
      <c r="F19" s="12">
        <f t="shared" si="3"/>
        <v>-240254.33999999997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CONTABILIDADDOS</cp:lastModifiedBy>
  <cp:lastPrinted>2018-03-08T18:40:55Z</cp:lastPrinted>
  <dcterms:created xsi:type="dcterms:W3CDTF">2014-02-09T04:04:15Z</dcterms:created>
  <dcterms:modified xsi:type="dcterms:W3CDTF">2025-07-23T20:14:51Z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